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Marketing\00COVID-19\"/>
    </mc:Choice>
  </mc:AlternateContent>
  <bookViews>
    <workbookView xWindow="28680" yWindow="-120" windowWidth="29040" windowHeight="15840"/>
  </bookViews>
  <sheets>
    <sheet name="Loan and Forgiveness Worksheet" sheetId="1" r:id="rId1"/>
    <sheet name="Required Documentation "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 l="1"/>
  <c r="C51" i="1" l="1"/>
  <c r="C52" i="1" s="1"/>
  <c r="D15" i="1" l="1"/>
  <c r="D16" i="1"/>
  <c r="D17" i="1"/>
  <c r="D19" i="1"/>
  <c r="D13" i="1"/>
  <c r="D43" i="1"/>
  <c r="D20" i="1" l="1"/>
  <c r="D22" i="1" s="1"/>
  <c r="D24" i="1" s="1"/>
  <c r="D52" i="1"/>
  <c r="D56" i="1" s="1"/>
  <c r="D58" i="1" l="1"/>
  <c r="D60" i="1" s="1"/>
</calcChain>
</file>

<file path=xl/sharedStrings.xml><?xml version="1.0" encoding="utf-8"?>
<sst xmlns="http://schemas.openxmlformats.org/spreadsheetml/2006/main" count="111" uniqueCount="104">
  <si>
    <t>Estimated Maximum Loan Availability and Forgiveness Amount</t>
  </si>
  <si>
    <t>Maximium Loan Amount:</t>
  </si>
  <si>
    <t>Subtotal</t>
  </si>
  <si>
    <t>Average Monthly</t>
  </si>
  <si>
    <t>5)  Utilities</t>
  </si>
  <si>
    <t>a)</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</si>
  <si>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</si>
  <si>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</si>
  <si>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</si>
  <si>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</si>
  <si>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</si>
  <si>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</si>
  <si>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</si>
  <si>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</si>
  <si>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</si>
  <si>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</si>
  <si>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</si>
  <si>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d)</t>
  </si>
  <si>
    <t>1)</t>
  </si>
  <si>
    <t>Paycheck Protection Program</t>
  </si>
  <si>
    <t>Last 12 Months</t>
  </si>
  <si>
    <t xml:space="preserve">    State/Local Taxes on Employee Compensation (i.e., employer U.C. tax)</t>
  </si>
  <si>
    <t xml:space="preserve">    Self-Employed Income (and subcontractors) not to exceed $100K per year</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</si>
  <si>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</si>
  <si>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</si>
  <si>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</si>
  <si>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</si>
  <si>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</si>
  <si>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</si>
  <si>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Payroll Costs (defined above)</t>
  </si>
  <si>
    <t>Rent</t>
  </si>
  <si>
    <t>Utiltities</t>
  </si>
  <si>
    <t xml:space="preserve">            Lesser of (at borrower's choice):</t>
  </si>
  <si>
    <t xml:space="preserve">               Monthly Average FTE's for the period February 15 to June 30, 2019</t>
  </si>
  <si>
    <t xml:space="preserve">               Compared to the Most Recent Full Quarter Before Origination of Loan***</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</si>
  <si>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</si>
  <si>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</si>
  <si>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</si>
  <si>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</si>
  <si>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</si>
  <si>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</si>
  <si>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</si>
  <si>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</si>
  <si>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</si>
  <si>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</si>
  <si>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</si>
  <si>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</si>
  <si>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</si>
  <si>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</si>
  <si>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</si>
  <si>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</si>
  <si>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</si>
  <si>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</si>
  <si>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</si>
  <si>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</si>
  <si>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</si>
  <si>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</si>
  <si>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</si>
  <si>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</si>
  <si>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</si>
  <si>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</si>
  <si>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</si>
  <si>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</si>
  <si>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</si>
  <si>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</si>
  <si>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</si>
  <si>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</si>
  <si>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</si>
  <si>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</si>
  <si>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</si>
  <si>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</si>
  <si>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</si>
  <si>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</si>
  <si>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</si>
  <si>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</si>
  <si>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</si>
  <si>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</si>
  <si>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</si>
  <si>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</si>
  <si>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</si>
  <si>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</si>
  <si>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</si>
  <si>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A reduction in FTE's  between February 15th and April 27th, 2020 is disregarded if the reduction is eliminated by June 30, 2020 for purposes of the reduction in number of employees and/or compensation.</t>
  </si>
  <si>
    <t xml:space="preserve">Estimated Maximum Loan Amount  </t>
  </si>
  <si>
    <t xml:space="preserve">    Salaries, wages, commission or similar compensation</t>
  </si>
  <si>
    <t xml:space="preserve">     (not to exceed $100K per employee) </t>
  </si>
  <si>
    <t xml:space="preserve">    Payment for vacation, parental, family, medical or sick leave</t>
  </si>
  <si>
    <t xml:space="preserve">    Group Health Insurance (including premiums)</t>
  </si>
  <si>
    <r>
      <t xml:space="preserve">    Retirement Benefit Costs  </t>
    </r>
    <r>
      <rPr>
        <b/>
        <sz val="11"/>
        <color theme="1"/>
        <rFont val="Calibri"/>
        <family val="2"/>
        <scheme val="minor"/>
      </rPr>
      <t>OR</t>
    </r>
  </si>
  <si>
    <t xml:space="preserve">      prorated for the covered period</t>
  </si>
  <si>
    <t xml:space="preserve"> </t>
  </si>
  <si>
    <t>Checklist of Required Documentation</t>
  </si>
  <si>
    <t>Estimated Loan Forgiveness Amount</t>
  </si>
  <si>
    <t>Represents a maximum amount a qualifed borrower may have forgiven.</t>
  </si>
  <si>
    <t>Represents a maximum amount a qualified borrower may apply for.</t>
  </si>
  <si>
    <t>EST. TOTAL LOAN FORGIVENESS [lesser of b) or c) above]</t>
  </si>
  <si>
    <t>EST. BALANCE OF LOAN NOT FORGIVEN (if any)</t>
  </si>
  <si>
    <t xml:space="preserve">NOTE:  Yellow highlighted cells to be completed by Applicant </t>
  </si>
  <si>
    <t>are available to employers with less than 500 employees.</t>
  </si>
  <si>
    <t>These loans are 100% guaranteed by the SBA &amp; do not require a personal guaranty.</t>
  </si>
  <si>
    <t xml:space="preserve">The following supporting documentation will be required along with completed PPP Loan Application: </t>
  </si>
  <si>
    <t xml:space="preserve">Documentation required for submission of Loan Forgiveness:  *8 weeks after funding </t>
  </si>
  <si>
    <t>rev/4.2.20</t>
  </si>
  <si>
    <t>****Document subject to change with final SBA guidance (not yet distributed)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</si>
</sst>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
      <i/>
      <sz val="11"/>
      <color rgb="FFFF0000"/>
      <name val="Calibri"/>
      <family val="2"/>
      <scheme val="minor"/>
    </font>
    <font>
      <b/>
      <sz val="9"/>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43" fontId="0" fillId="0" borderId="0" xfId="1" applyFont="1"/>
    <xf numFmtId="165" fontId="0" fillId="0" borderId="0" xfId="1" applyNumberFormat="1" applyFont="1"/>
    <xf numFmtId="166" fontId="0" fillId="0" borderId="0" xfId="2" applyNumberFormat="1" applyFont="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8" fillId="3" borderId="0" xfId="1" applyNumberFormat="1" applyFont="1" applyFill="1"/>
    <xf numFmtId="165" fontId="9" fillId="3" borderId="0" xfId="1" applyNumberFormat="1" applyFont="1" applyFill="1" applyAlignment="1">
      <alignment horizontal="right"/>
    </xf>
    <xf numFmtId="166" fontId="8"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43" fontId="10" fillId="0" borderId="0" xfId="1" applyFont="1" applyAlignment="1">
      <alignment horizontal="center"/>
    </xf>
    <xf numFmtId="0" fontId="0" fillId="0" borderId="0" xfId="0" applyBorder="1"/>
    <xf numFmtId="43" fontId="0" fillId="0" borderId="6" xfId="1" applyFont="1" applyBorder="1"/>
    <xf numFmtId="43" fontId="0" fillId="0" borderId="5"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12" fillId="0" borderId="8" xfId="1" applyNumberFormat="1" applyFont="1" applyBorder="1" applyAlignment="1">
      <alignment horizontal="center" vertical="center" wrapText="1"/>
    </xf>
    <xf numFmtId="165" fontId="12" fillId="0" borderId="7" xfId="1" applyNumberFormat="1" applyFont="1" applyBorder="1" applyAlignment="1">
      <alignment horizontal="center" vertical="center" wrapText="1"/>
    </xf>
    <xf numFmtId="44" fontId="0" fillId="2" borderId="0" xfId="2" applyFont="1" applyFill="1"/>
    <xf numFmtId="44" fontId="0" fillId="2" borderId="0" xfId="2" applyFont="1" applyFill="1" applyAlignment="1"/>
    <xf numFmtId="165" fontId="0" fillId="0" borderId="0" xfId="1" applyNumberFormat="1" applyFont="1" applyFill="1"/>
    <xf numFmtId="44" fontId="0" fillId="0" borderId="0" xfId="2" applyFont="1"/>
    <xf numFmtId="44" fontId="0" fillId="0" borderId="1" xfId="2" applyFont="1" applyBorder="1"/>
    <xf numFmtId="165" fontId="14" fillId="0" borderId="0" xfId="1" applyNumberFormat="1" applyFont="1"/>
    <xf numFmtId="165" fontId="15" fillId="0" borderId="0" xfId="1" applyNumberFormat="1" applyFont="1"/>
    <xf numFmtId="0" fontId="11" fillId="0" borderId="0" xfId="1" applyNumberFormat="1" applyFont="1" applyAlignment="1">
      <alignment horizontal="center" wrapText="1"/>
    </xf>
    <xf numFmtId="0" fontId="11" fillId="0" borderId="0" xfId="0" applyFont="1" applyAlignment="1">
      <alignment horizontal="center" wrapText="1"/>
    </xf>
    <xf numFmtId="165" fontId="3" fillId="0" borderId="8" xfId="1" applyNumberFormat="1" applyFont="1" applyBorder="1" applyAlignment="1">
      <alignment horizontal="center"/>
    </xf>
    <xf numFmtId="165" fontId="3" fillId="0" borderId="10" xfId="1" applyNumberFormat="1" applyFont="1" applyBorder="1" applyAlignment="1">
      <alignment horizontal="center"/>
    </xf>
    <xf numFmtId="165" fontId="3" fillId="0" borderId="9" xfId="1" applyNumberFormat="1" applyFont="1" applyBorder="1" applyAlignment="1">
      <alignment horizontal="center"/>
    </xf>
    <xf numFmtId="165" fontId="4" fillId="0" borderId="0" xfId="1" applyNumberFormat="1" applyFont="1" applyAlignment="1">
      <alignment horizontal="center"/>
    </xf>
    <xf numFmtId="165" fontId="0" fillId="0" borderId="0" xfId="1" applyNumberFormat="1" applyFont="1" applyAlignment="1">
      <alignment horizontal="left" vertical="center" wrapText="1"/>
    </xf>
    <xf numFmtId="165" fontId="5" fillId="0" borderId="0" xfId="1" applyNumberFormat="1" applyFont="1" applyAlignment="1">
      <alignment horizontal="left" vertical="center" wrapText="1"/>
    </xf>
    <xf numFmtId="165" fontId="5" fillId="0" borderId="0" xfId="1" applyNumberFormat="1" applyFont="1" applyAlignment="1">
      <alignment horizontal="left" vertical="center"/>
    </xf>
    <xf numFmtId="165" fontId="13" fillId="2" borderId="8" xfId="1" applyNumberFormat="1" applyFont="1" applyFill="1" applyBorder="1" applyAlignment="1">
      <alignment horizontal="center" vertical="center" wrapText="1"/>
    </xf>
    <xf numFmtId="165" fontId="13" fillId="2" borderId="10" xfId="1" applyNumberFormat="1" applyFont="1" applyFill="1" applyBorder="1" applyAlignment="1">
      <alignment horizontal="center" vertical="center" wrapText="1"/>
    </xf>
    <xf numFmtId="165" fontId="13" fillId="2" borderId="9" xfId="1" applyNumberFormat="1" applyFont="1" applyFill="1" applyBorder="1" applyAlignment="1">
      <alignment horizontal="center" vertical="center" wrapText="1"/>
    </xf>
    <xf numFmtId="43" fontId="3" fillId="0" borderId="8" xfId="1" applyFont="1" applyBorder="1" applyAlignment="1">
      <alignment horizontal="center"/>
    </xf>
    <xf numFmtId="43" fontId="3" fillId="0" borderId="10" xfId="1" applyFont="1" applyBorder="1" applyAlignment="1">
      <alignment horizontal="center"/>
    </xf>
    <xf numFmtId="43" fontId="3" fillId="0" borderId="9" xfId="1" applyFont="1" applyBorder="1" applyAlignment="1">
      <alignment horizontal="center"/>
    </xf>
    <xf numFmtId="43" fontId="2" fillId="0" borderId="4" xfId="1" quotePrefix="1" applyFont="1" applyBorder="1" applyAlignment="1">
      <alignment horizontal="center" vertical="center"/>
    </xf>
    <xf numFmtId="43" fontId="2" fillId="0" borderId="4" xfId="1" applyFont="1" applyBorder="1" applyAlignment="1">
      <alignment horizontal="center" vertical="center"/>
    </xf>
    <xf numFmtId="43" fontId="0" fillId="0" borderId="4" xfId="1" applyFont="1" applyBorder="1" applyAlignment="1">
      <alignment horizontal="center" vertical="center"/>
    </xf>
    <xf numFmtId="43" fontId="3" fillId="0" borderId="11" xfId="1" applyFont="1" applyBorder="1" applyAlignment="1">
      <alignment horizontal="center"/>
    </xf>
    <xf numFmtId="43" fontId="3" fillId="0" borderId="12" xfId="1" applyFont="1" applyBorder="1" applyAlignment="1">
      <alignment horizontal="center"/>
    </xf>
    <xf numFmtId="43" fontId="3" fillId="0" borderId="13" xfId="1" applyFont="1" applyBorder="1" applyAlignment="1">
      <alignment horizontal="center"/>
    </xf>
    <xf numFmtId="43" fontId="2" fillId="0" borderId="14" xfId="1" applyFont="1" applyBorder="1" applyAlignment="1">
      <alignment horizontal="center"/>
    </xf>
    <xf numFmtId="43" fontId="2" fillId="0" borderId="15" xfId="1" applyFont="1" applyBorder="1" applyAlignment="1">
      <alignment horizontal="center"/>
    </xf>
    <xf numFmtId="43" fontId="2" fillId="0" borderId="16" xfId="1" applyFont="1" applyBorder="1" applyAlignment="1">
      <alignment horizontal="center"/>
    </xf>
    <xf numFmtId="43" fontId="4" fillId="0" borderId="0" xfId="1" applyFont="1" applyAlignment="1">
      <alignment horizontal="center"/>
    </xf>
    <xf numFmtId="165" fontId="2" fillId="0" borderId="0" xfId="1" applyNumberFormat="1" applyFont="1" applyAlignment="1">
      <alignment horizontal="center" vertical="center"/>
    </xf>
    <xf numFmtId="165" fontId="16" fillId="0" borderId="0" xfId="1" applyNumberFormat="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1471084</xdr:colOff>
      <xdr:row>0</xdr:row>
      <xdr:rowOff>0</xdr:rowOff>
    </xdr:from>
    <xdr:to>
      <xdr:col>2</xdr:col>
      <xdr:colOff>128373</xdr:colOff>
      <xdr:row>0</xdr:row>
      <xdr:rowOff>1058333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1084" y="0"/>
          <a:ext cx="3885456" cy="1058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tabSelected="1" zoomScale="90" zoomScaleNormal="90" workbookViewId="0">
      <selection activeCell="F1" sqref="F1"/>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92.25" customHeight="1" x14ac:dyDescent="0.25">
      <c r="A1" s="85" t="s">
        <v>90</v>
      </c>
      <c r="B1" s="85"/>
      <c r="C1" s="85"/>
      <c r="D1" s="85"/>
    </row>
    <row r="2" spans="1:4" ht="23.25" x14ac:dyDescent="0.35">
      <c r="A2" s="86" t="s">
        <v>19</v>
      </c>
      <c r="B2" s="86"/>
      <c r="C2" s="86"/>
      <c r="D2" s="86"/>
    </row>
    <row r="3" spans="1:4" ht="23.25" x14ac:dyDescent="0.35">
      <c r="A3" s="86" t="s">
        <v>0</v>
      </c>
      <c r="B3" s="86"/>
      <c r="C3" s="86"/>
      <c r="D3" s="86"/>
    </row>
    <row r="4" spans="1:4" ht="15.75" thickBot="1" x14ac:dyDescent="0.3">
      <c r="A4" s="2" t="s">
        <v>90</v>
      </c>
    </row>
    <row r="5" spans="1:4" ht="29.25" customHeight="1" thickBot="1" x14ac:dyDescent="0.3">
      <c r="A5" s="69" t="s">
        <v>97</v>
      </c>
      <c r="B5" s="70"/>
      <c r="C5" s="70"/>
      <c r="D5" s="71"/>
    </row>
    <row r="6" spans="1:4" ht="15.75" thickBot="1" x14ac:dyDescent="0.3"/>
    <row r="7" spans="1:4" ht="16.5" thickBot="1" x14ac:dyDescent="0.3">
      <c r="A7" s="62" t="s">
        <v>83</v>
      </c>
      <c r="B7" s="63"/>
      <c r="C7" s="63"/>
      <c r="D7" s="64"/>
    </row>
    <row r="8" spans="1:4" ht="15.75" thickBot="1" x14ac:dyDescent="0.3">
      <c r="A8" s="65" t="s">
        <v>94</v>
      </c>
      <c r="B8" s="65"/>
      <c r="C8" s="65"/>
      <c r="D8" s="65"/>
    </row>
    <row r="9" spans="1:4" ht="24.75" customHeight="1" thickBot="1" x14ac:dyDescent="0.3">
      <c r="C9" s="51" t="s">
        <v>20</v>
      </c>
      <c r="D9" s="52" t="s">
        <v>3</v>
      </c>
    </row>
    <row r="10" spans="1:4" x14ac:dyDescent="0.25">
      <c r="A10" s="4" t="s">
        <v>1</v>
      </c>
    </row>
    <row r="11" spans="1:4" x14ac:dyDescent="0.25">
      <c r="A11" s="2" t="s">
        <v>39</v>
      </c>
    </row>
    <row r="12" spans="1:4" x14ac:dyDescent="0.25">
      <c r="A12" s="2" t="s">
        <v>84</v>
      </c>
      <c r="C12" s="35"/>
      <c r="D12" s="3"/>
    </row>
    <row r="13" spans="1:4" x14ac:dyDescent="0.25">
      <c r="A13" s="2" t="s">
        <v>85</v>
      </c>
      <c r="C13" s="5">
        <v>0</v>
      </c>
      <c r="D13" s="3">
        <f>C13/12</f>
        <v>0</v>
      </c>
    </row>
    <row r="14" spans="1:4" x14ac:dyDescent="0.25">
      <c r="A14" s="2" t="s">
        <v>86</v>
      </c>
      <c r="C14" s="54">
        <v>0</v>
      </c>
      <c r="D14" s="3">
        <f>SUM(C14/12)</f>
        <v>0</v>
      </c>
    </row>
    <row r="15" spans="1:4" x14ac:dyDescent="0.25">
      <c r="A15" s="2" t="s">
        <v>87</v>
      </c>
      <c r="C15" s="53">
        <v>0</v>
      </c>
      <c r="D15" s="56">
        <f t="shared" ref="D15:D19" si="0">C15/12</f>
        <v>0</v>
      </c>
    </row>
    <row r="16" spans="1:4" x14ac:dyDescent="0.25">
      <c r="A16" s="2" t="s">
        <v>88</v>
      </c>
      <c r="C16" s="53">
        <v>0</v>
      </c>
      <c r="D16" s="56">
        <f t="shared" si="0"/>
        <v>0</v>
      </c>
    </row>
    <row r="17" spans="1:4" x14ac:dyDescent="0.25">
      <c r="A17" s="2" t="s">
        <v>21</v>
      </c>
      <c r="C17" s="53">
        <v>0</v>
      </c>
      <c r="D17" s="56">
        <f t="shared" si="0"/>
        <v>0</v>
      </c>
    </row>
    <row r="18" spans="1:4" x14ac:dyDescent="0.25">
      <c r="A18" s="2" t="s">
        <v>22</v>
      </c>
      <c r="C18" s="55"/>
    </row>
    <row r="19" spans="1:4" x14ac:dyDescent="0.25">
      <c r="A19" s="2" t="s">
        <v>89</v>
      </c>
      <c r="C19" s="53">
        <v>0</v>
      </c>
      <c r="D19" s="57">
        <f t="shared" si="0"/>
        <v>0</v>
      </c>
    </row>
    <row r="20" spans="1:4" x14ac:dyDescent="0.25">
      <c r="C20" s="18"/>
      <c r="D20" s="2">
        <f>SUM(D13:D19)</f>
        <v>0</v>
      </c>
    </row>
    <row r="21" spans="1:4" x14ac:dyDescent="0.25">
      <c r="D21" s="36">
        <v>2.5</v>
      </c>
    </row>
    <row r="22" spans="1:4" s="8" customFormat="1" x14ac:dyDescent="0.25">
      <c r="A22" s="8" t="s">
        <v>2</v>
      </c>
      <c r="C22" s="24" t="s">
        <v>5</v>
      </c>
      <c r="D22" s="20">
        <f>D20*D21</f>
        <v>0</v>
      </c>
    </row>
    <row r="23" spans="1:4" x14ac:dyDescent="0.25">
      <c r="C23" s="7"/>
    </row>
    <row r="24" spans="1:4" s="4" customFormat="1" ht="15.75" thickBot="1" x14ac:dyDescent="0.3">
      <c r="A24" s="37" t="s">
        <v>16</v>
      </c>
      <c r="B24" s="37"/>
      <c r="C24" s="38" t="s">
        <v>15</v>
      </c>
      <c r="D24" s="39">
        <f>IF(D22&lt;10000000,D22,10000000)</f>
        <v>0</v>
      </c>
    </row>
    <row r="25" spans="1:4" ht="15.75" thickTop="1" x14ac:dyDescent="0.25"/>
    <row r="26" spans="1:4" x14ac:dyDescent="0.25">
      <c r="A26" s="4" t="s">
        <v>24</v>
      </c>
      <c r="B26" s="4"/>
    </row>
    <row r="27" spans="1:4" x14ac:dyDescent="0.25">
      <c r="A27" s="2" t="s">
        <v>23</v>
      </c>
    </row>
    <row r="28" spans="1:4" x14ac:dyDescent="0.25">
      <c r="A28" s="2" t="s">
        <v>25</v>
      </c>
    </row>
    <row r="29" spans="1:4" x14ac:dyDescent="0.25">
      <c r="A29" s="2" t="s">
        <v>26</v>
      </c>
    </row>
    <row r="30" spans="1:4" x14ac:dyDescent="0.25">
      <c r="A30" s="2" t="s">
        <v>28</v>
      </c>
    </row>
    <row r="31" spans="1:4" x14ac:dyDescent="0.25">
      <c r="A31" s="2" t="s">
        <v>4</v>
      </c>
    </row>
    <row r="32" spans="1:4" x14ac:dyDescent="0.25">
      <c r="A32" s="2" t="s">
        <v>27</v>
      </c>
    </row>
    <row r="33" spans="1:4" ht="15.75" thickBot="1" x14ac:dyDescent="0.3"/>
    <row r="34" spans="1:4" ht="16.5" thickBot="1" x14ac:dyDescent="0.3">
      <c r="A34" s="62" t="s">
        <v>92</v>
      </c>
      <c r="B34" s="63"/>
      <c r="C34" s="63"/>
      <c r="D34" s="64"/>
    </row>
    <row r="35" spans="1:4" x14ac:dyDescent="0.25">
      <c r="A35" s="65" t="s">
        <v>93</v>
      </c>
      <c r="B35" s="65"/>
      <c r="C35" s="65"/>
      <c r="D35" s="65"/>
    </row>
    <row r="37" spans="1:4" x14ac:dyDescent="0.25">
      <c r="A37" s="4" t="s">
        <v>35</v>
      </c>
      <c r="B37" s="4"/>
    </row>
    <row r="38" spans="1:4" x14ac:dyDescent="0.25">
      <c r="A38" s="10" t="s">
        <v>29</v>
      </c>
      <c r="B38" s="10"/>
      <c r="D38" s="5">
        <v>0</v>
      </c>
    </row>
    <row r="39" spans="1:4" x14ac:dyDescent="0.25">
      <c r="A39" s="10" t="s">
        <v>37</v>
      </c>
      <c r="B39" s="10"/>
      <c r="D39" s="5">
        <v>0</v>
      </c>
    </row>
    <row r="40" spans="1:4" x14ac:dyDescent="0.25">
      <c r="A40" s="10" t="s">
        <v>30</v>
      </c>
      <c r="B40" s="10"/>
      <c r="D40" s="6">
        <v>0</v>
      </c>
    </row>
    <row r="41" spans="1:4" x14ac:dyDescent="0.25">
      <c r="A41" s="10" t="s">
        <v>31</v>
      </c>
      <c r="B41" s="10"/>
      <c r="D41" s="6">
        <v>0</v>
      </c>
    </row>
    <row r="42" spans="1:4" s="9" customFormat="1" ht="15" customHeight="1" x14ac:dyDescent="0.25">
      <c r="A42" s="66" t="s">
        <v>36</v>
      </c>
      <c r="B42" s="66"/>
      <c r="D42" s="27">
        <v>0</v>
      </c>
    </row>
    <row r="43" spans="1:4" s="13" customFormat="1" ht="15" customHeight="1" x14ac:dyDescent="0.25">
      <c r="A43" s="12" t="s">
        <v>6</v>
      </c>
      <c r="B43" s="12"/>
      <c r="D43" s="17">
        <f>SUM(D38:D42)</f>
        <v>0</v>
      </c>
    </row>
    <row r="44" spans="1:4" s="13" customFormat="1" ht="15" customHeight="1" x14ac:dyDescent="0.25">
      <c r="A44" s="12"/>
      <c r="B44" s="12"/>
      <c r="D44" s="12"/>
    </row>
    <row r="45" spans="1:4" s="9" customFormat="1" ht="15" customHeight="1" x14ac:dyDescent="0.25">
      <c r="A45" s="14" t="s">
        <v>7</v>
      </c>
      <c r="B45" s="14"/>
      <c r="D45" s="11"/>
    </row>
    <row r="46" spans="1:4" s="9" customFormat="1" ht="15" customHeight="1" x14ac:dyDescent="0.25">
      <c r="A46" s="15" t="s">
        <v>9</v>
      </c>
      <c r="B46" s="15"/>
      <c r="D46" s="11"/>
    </row>
    <row r="47" spans="1:4" s="9" customFormat="1" ht="15" customHeight="1" x14ac:dyDescent="0.25">
      <c r="A47" s="11" t="s">
        <v>8</v>
      </c>
      <c r="B47" s="11"/>
      <c r="D47" s="11"/>
    </row>
    <row r="48" spans="1:4" s="9" customFormat="1" ht="15.75" customHeight="1" x14ac:dyDescent="0.2">
      <c r="A48" s="42" t="s">
        <v>41</v>
      </c>
      <c r="B48" s="29"/>
      <c r="C48" s="26">
        <v>0</v>
      </c>
    </row>
    <row r="49" spans="1:4" s="9" customFormat="1" ht="15" customHeight="1" x14ac:dyDescent="0.2">
      <c r="A49" s="15" t="s">
        <v>32</v>
      </c>
      <c r="B49" s="29"/>
      <c r="C49" s="41"/>
    </row>
    <row r="50" spans="1:4" s="9" customFormat="1" ht="15" customHeight="1" x14ac:dyDescent="0.25">
      <c r="A50" s="11" t="s">
        <v>33</v>
      </c>
      <c r="B50" s="40">
        <v>0</v>
      </c>
      <c r="C50" s="41"/>
    </row>
    <row r="51" spans="1:4" s="9" customFormat="1" ht="15" customHeight="1" x14ac:dyDescent="0.25">
      <c r="A51" s="42" t="s">
        <v>42</v>
      </c>
      <c r="B51" s="40">
        <v>0</v>
      </c>
      <c r="C51" s="41">
        <f>IF(B51&lt;B50,B51,B50)</f>
        <v>0</v>
      </c>
    </row>
    <row r="52" spans="1:4" s="9" customFormat="1" ht="15" customHeight="1" x14ac:dyDescent="0.25">
      <c r="A52" s="11" t="s">
        <v>10</v>
      </c>
      <c r="C52" s="16">
        <f>IF(C51&gt;C48,1-(C48/C51),0)</f>
        <v>0</v>
      </c>
      <c r="D52" s="4">
        <f>D43*-C52</f>
        <v>0</v>
      </c>
    </row>
    <row r="53" spans="1:4" x14ac:dyDescent="0.25">
      <c r="A53" s="8" t="s">
        <v>11</v>
      </c>
      <c r="B53" s="8"/>
    </row>
    <row r="54" spans="1:4" s="4" customFormat="1" x14ac:dyDescent="0.25">
      <c r="A54" s="22" t="s">
        <v>12</v>
      </c>
    </row>
    <row r="55" spans="1:4" s="4" customFormat="1" x14ac:dyDescent="0.25">
      <c r="A55" s="2" t="s">
        <v>34</v>
      </c>
      <c r="B55" s="30"/>
      <c r="C55" s="31"/>
      <c r="D55" s="28">
        <v>0</v>
      </c>
    </row>
    <row r="56" spans="1:4" s="8" customFormat="1" x14ac:dyDescent="0.25">
      <c r="A56" s="8" t="s">
        <v>13</v>
      </c>
      <c r="B56" s="32"/>
      <c r="C56" s="33" t="s">
        <v>14</v>
      </c>
      <c r="D56" s="23">
        <f>SUM(D43:D55)</f>
        <v>0</v>
      </c>
    </row>
    <row r="57" spans="1:4" x14ac:dyDescent="0.25">
      <c r="B57" s="18"/>
      <c r="C57" s="18"/>
    </row>
    <row r="58" spans="1:4" s="4" customFormat="1" ht="15.75" thickBot="1" x14ac:dyDescent="0.3">
      <c r="A58" s="4" t="s">
        <v>95</v>
      </c>
      <c r="C58" s="25" t="s">
        <v>17</v>
      </c>
      <c r="D58" s="21">
        <f>IF(D56&lt;D24,D56,D24)</f>
        <v>0</v>
      </c>
    </row>
    <row r="59" spans="1:4" s="4" customFormat="1" ht="15.75" thickTop="1" x14ac:dyDescent="0.25">
      <c r="D59" s="19"/>
    </row>
    <row r="60" spans="1:4" s="4" customFormat="1" ht="15.75" thickBot="1" x14ac:dyDescent="0.3">
      <c r="A60" s="4" t="s">
        <v>96</v>
      </c>
      <c r="D60" s="21">
        <f>IF(D24&gt;D58,D24-D58,0)</f>
        <v>0</v>
      </c>
    </row>
    <row r="61" spans="1:4" ht="15.75" thickTop="1" x14ac:dyDescent="0.25"/>
    <row r="62" spans="1:4" s="34" customFormat="1" x14ac:dyDescent="0.25">
      <c r="A62" s="68" t="s">
        <v>38</v>
      </c>
      <c r="B62" s="68"/>
      <c r="C62" s="68"/>
      <c r="D62" s="68"/>
    </row>
    <row r="63" spans="1:4" ht="30" customHeight="1" x14ac:dyDescent="0.25">
      <c r="A63" s="67" t="s">
        <v>82</v>
      </c>
      <c r="B63" s="67"/>
      <c r="C63" s="67"/>
      <c r="D63" s="67"/>
    </row>
    <row r="64" spans="1:4" s="34" customFormat="1" ht="30.75" customHeight="1" x14ac:dyDescent="0.25">
      <c r="A64" s="67" t="s">
        <v>40</v>
      </c>
      <c r="B64" s="67"/>
      <c r="C64" s="67"/>
      <c r="D64" s="67"/>
    </row>
    <row r="65" spans="1:4" x14ac:dyDescent="0.25">
      <c r="A65" s="59" t="s">
        <v>103</v>
      </c>
      <c r="B65" s="58" t="s">
        <v>102</v>
      </c>
    </row>
    <row r="67" spans="1:4" ht="56.25" customHeight="1" x14ac:dyDescent="0.25">
      <c r="A67" s="60"/>
      <c r="B67" s="61"/>
      <c r="C67" s="61"/>
      <c r="D67" s="61"/>
    </row>
  </sheetData>
  <mergeCells count="13">
    <mergeCell ref="A1:D1"/>
    <mergeCell ref="A67:D67"/>
    <mergeCell ref="A3:D3"/>
    <mergeCell ref="A7:D7"/>
    <mergeCell ref="A34:D34"/>
    <mergeCell ref="A8:D8"/>
    <mergeCell ref="A42:B42"/>
    <mergeCell ref="A2:D2"/>
    <mergeCell ref="A63:D63"/>
    <mergeCell ref="A62:D62"/>
    <mergeCell ref="A64:D64"/>
    <mergeCell ref="A35:D35"/>
    <mergeCell ref="A5:D5"/>
  </mergeCells>
  <printOptions horizontalCentered="1"/>
  <pageMargins left="0.7" right="0.7" top="0.75" bottom="0.75" header="0.3" footer="0.3"/>
  <pageSetup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9"/>
  <sheetViews>
    <sheetView zoomScale="130" zoomScaleNormal="130" workbookViewId="0">
      <selection activeCell="D7" sqref="D7"/>
    </sheetView>
  </sheetViews>
  <sheetFormatPr defaultColWidth="8.85546875" defaultRowHeight="15" x14ac:dyDescent="0.25"/>
  <cols>
    <col min="1" max="1" width="3.5703125" style="1" customWidth="1"/>
    <col min="2" max="2" width="93.28515625" style="1" customWidth="1"/>
    <col min="3" max="9" width="8.85546875" style="1"/>
    <col min="10" max="10" width="10.28515625" style="1" customWidth="1"/>
    <col min="11" max="16384" width="8.85546875" style="1"/>
  </cols>
  <sheetData>
    <row r="1" spans="1:3" ht="15.75" x14ac:dyDescent="0.25">
      <c r="A1" s="78" t="s">
        <v>81</v>
      </c>
      <c r="B1" s="79"/>
      <c r="C1" s="80"/>
    </row>
    <row r="2" spans="1:3" ht="15.75" thickBot="1" x14ac:dyDescent="0.3">
      <c r="A2" s="81" t="s">
        <v>91</v>
      </c>
      <c r="B2" s="82"/>
      <c r="C2" s="83"/>
    </row>
    <row r="3" spans="1:3" x14ac:dyDescent="0.25">
      <c r="C3" s="47"/>
    </row>
    <row r="5" spans="1:3" x14ac:dyDescent="0.25">
      <c r="A5" s="1" t="s">
        <v>73</v>
      </c>
    </row>
    <row r="6" spans="1:3" x14ac:dyDescent="0.25">
      <c r="A6" s="1" t="s">
        <v>98</v>
      </c>
    </row>
    <row r="7" spans="1:3" x14ac:dyDescent="0.25">
      <c r="A7" s="1" t="s">
        <v>99</v>
      </c>
    </row>
    <row r="9" spans="1:3" ht="15.75" thickBot="1" x14ac:dyDescent="0.3"/>
    <row r="10" spans="1:3" ht="16.5" thickBot="1" x14ac:dyDescent="0.3">
      <c r="A10" s="72" t="s">
        <v>100</v>
      </c>
      <c r="B10" s="73"/>
      <c r="C10" s="74"/>
    </row>
    <row r="11" spans="1:3" ht="18" x14ac:dyDescent="0.4">
      <c r="A11" s="43"/>
      <c r="B11" s="43"/>
      <c r="C11" s="43"/>
    </row>
    <row r="12" spans="1:3" x14ac:dyDescent="0.25">
      <c r="A12" s="75" t="s">
        <v>18</v>
      </c>
      <c r="B12" s="46" t="s">
        <v>52</v>
      </c>
      <c r="C12" s="77"/>
    </row>
    <row r="13" spans="1:3" x14ac:dyDescent="0.25">
      <c r="A13" s="75"/>
      <c r="B13" s="45" t="s">
        <v>53</v>
      </c>
      <c r="C13" s="77"/>
    </row>
    <row r="14" spans="1:3" x14ac:dyDescent="0.25">
      <c r="A14" s="76" t="s">
        <v>43</v>
      </c>
      <c r="B14" s="1" t="s">
        <v>44</v>
      </c>
      <c r="C14" s="77"/>
    </row>
    <row r="15" spans="1:3" x14ac:dyDescent="0.25">
      <c r="A15" s="76"/>
      <c r="B15" s="1" t="s">
        <v>45</v>
      </c>
      <c r="C15" s="77"/>
    </row>
    <row r="16" spans="1:3" x14ac:dyDescent="0.25">
      <c r="A16" s="76"/>
      <c r="B16" s="45" t="s">
        <v>46</v>
      </c>
      <c r="C16" s="77"/>
    </row>
    <row r="17" spans="1:3" x14ac:dyDescent="0.25">
      <c r="A17" s="76" t="s">
        <v>71</v>
      </c>
      <c r="B17" s="1" t="s">
        <v>72</v>
      </c>
      <c r="C17" s="77"/>
    </row>
    <row r="18" spans="1:3" x14ac:dyDescent="0.25">
      <c r="A18" s="76"/>
      <c r="B18" s="1" t="s">
        <v>47</v>
      </c>
      <c r="C18" s="77"/>
    </row>
    <row r="19" spans="1:3" x14ac:dyDescent="0.25">
      <c r="A19" s="76"/>
      <c r="B19" s="45" t="s">
        <v>48</v>
      </c>
      <c r="C19" s="77"/>
    </row>
    <row r="20" spans="1:3" x14ac:dyDescent="0.25">
      <c r="A20" s="76" t="s">
        <v>49</v>
      </c>
      <c r="B20" s="1" t="s">
        <v>50</v>
      </c>
      <c r="C20" s="77"/>
    </row>
    <row r="21" spans="1:3" x14ac:dyDescent="0.25">
      <c r="A21" s="76"/>
      <c r="B21" s="45" t="s">
        <v>51</v>
      </c>
      <c r="C21" s="77"/>
    </row>
    <row r="22" spans="1:3" customFormat="1" ht="15.75" thickBot="1" x14ac:dyDescent="0.3">
      <c r="C22" s="44"/>
    </row>
    <row r="23" spans="1:3" customFormat="1" ht="16.5" thickBot="1" x14ac:dyDescent="0.3">
      <c r="A23" s="72" t="s">
        <v>101</v>
      </c>
      <c r="B23" s="73"/>
      <c r="C23" s="74"/>
    </row>
    <row r="25" spans="1:3" x14ac:dyDescent="0.25">
      <c r="A25" s="75" t="s">
        <v>18</v>
      </c>
      <c r="B25" s="46" t="s">
        <v>52</v>
      </c>
      <c r="C25" s="77"/>
    </row>
    <row r="26" spans="1:3" x14ac:dyDescent="0.25">
      <c r="A26" s="75"/>
      <c r="B26" s="45" t="s">
        <v>58</v>
      </c>
      <c r="C26" s="77"/>
    </row>
    <row r="27" spans="1:3" x14ac:dyDescent="0.25">
      <c r="A27" s="76" t="s">
        <v>43</v>
      </c>
      <c r="B27" s="1" t="s">
        <v>59</v>
      </c>
      <c r="C27" s="77"/>
    </row>
    <row r="28" spans="1:3" x14ac:dyDescent="0.25">
      <c r="A28" s="76"/>
      <c r="B28" s="45" t="s">
        <v>60</v>
      </c>
      <c r="C28" s="77"/>
    </row>
    <row r="29" spans="1:3" x14ac:dyDescent="0.25">
      <c r="A29" s="76" t="s">
        <v>71</v>
      </c>
      <c r="B29" s="1" t="s">
        <v>72</v>
      </c>
      <c r="C29" s="77"/>
    </row>
    <row r="30" spans="1:3" x14ac:dyDescent="0.25">
      <c r="A30" s="76"/>
      <c r="B30" s="1" t="s">
        <v>61</v>
      </c>
      <c r="C30" s="77"/>
    </row>
    <row r="31" spans="1:3" x14ac:dyDescent="0.25">
      <c r="A31" s="76"/>
      <c r="B31" s="45" t="s">
        <v>62</v>
      </c>
      <c r="C31" s="77"/>
    </row>
    <row r="32" spans="1:3" x14ac:dyDescent="0.25">
      <c r="A32" s="76" t="s">
        <v>49</v>
      </c>
      <c r="B32" s="1" t="s">
        <v>63</v>
      </c>
      <c r="C32" s="77"/>
    </row>
    <row r="33" spans="1:3" x14ac:dyDescent="0.25">
      <c r="A33" s="76"/>
      <c r="B33" s="1" t="s">
        <v>65</v>
      </c>
      <c r="C33" s="77"/>
    </row>
    <row r="34" spans="1:3" x14ac:dyDescent="0.25">
      <c r="A34" s="76"/>
      <c r="B34" s="45" t="s">
        <v>64</v>
      </c>
      <c r="C34" s="77"/>
    </row>
    <row r="35" spans="1:3" x14ac:dyDescent="0.25">
      <c r="A35" s="76" t="s">
        <v>54</v>
      </c>
      <c r="B35" s="1" t="s">
        <v>66</v>
      </c>
      <c r="C35" s="77"/>
    </row>
    <row r="36" spans="1:3" x14ac:dyDescent="0.25">
      <c r="A36" s="76"/>
      <c r="B36" s="45" t="s">
        <v>67</v>
      </c>
      <c r="C36" s="77"/>
    </row>
    <row r="37" spans="1:3" x14ac:dyDescent="0.25">
      <c r="A37" s="76" t="s">
        <v>55</v>
      </c>
      <c r="B37" s="1" t="s">
        <v>57</v>
      </c>
      <c r="C37" s="77"/>
    </row>
    <row r="38" spans="1:3" x14ac:dyDescent="0.25">
      <c r="A38" s="76"/>
      <c r="B38" s="45" t="s">
        <v>68</v>
      </c>
      <c r="C38" s="77"/>
    </row>
    <row r="39" spans="1:3" x14ac:dyDescent="0.25">
      <c r="A39" s="76" t="s">
        <v>56</v>
      </c>
      <c r="B39" s="1" t="s">
        <v>69</v>
      </c>
      <c r="C39" s="77"/>
    </row>
    <row r="40" spans="1:3" x14ac:dyDescent="0.25">
      <c r="A40" s="76"/>
      <c r="B40" s="45" t="s">
        <v>70</v>
      </c>
      <c r="C40" s="77"/>
    </row>
    <row r="41" spans="1:3" x14ac:dyDescent="0.25">
      <c r="A41" s="48"/>
      <c r="B41" s="49"/>
      <c r="C41" s="50"/>
    </row>
    <row r="42" spans="1:3" x14ac:dyDescent="0.25">
      <c r="A42" s="48"/>
      <c r="B42" s="49"/>
      <c r="C42" s="50"/>
    </row>
    <row r="43" spans="1:3" x14ac:dyDescent="0.25">
      <c r="A43" s="84" t="s">
        <v>75</v>
      </c>
      <c r="B43" s="84"/>
      <c r="C43" s="84"/>
    </row>
    <row r="44" spans="1:3" x14ac:dyDescent="0.25">
      <c r="A44" s="1" t="s">
        <v>74</v>
      </c>
    </row>
    <row r="45" spans="1:3" x14ac:dyDescent="0.25">
      <c r="A45" s="1" t="s">
        <v>76</v>
      </c>
    </row>
    <row r="46" spans="1:3" x14ac:dyDescent="0.25">
      <c r="A46" s="1" t="s">
        <v>77</v>
      </c>
    </row>
    <row r="47" spans="1:3" x14ac:dyDescent="0.25">
      <c r="A47" s="1" t="s">
        <v>78</v>
      </c>
    </row>
    <row r="48" spans="1:3" x14ac:dyDescent="0.25">
      <c r="A48" s="1" t="s">
        <v>79</v>
      </c>
    </row>
    <row r="49" spans="1:1" x14ac:dyDescent="0.25">
      <c r="A49" s="1" t="s">
        <v>80</v>
      </c>
    </row>
  </sheetData>
  <mergeCells count="27">
    <mergeCell ref="C37:C38"/>
    <mergeCell ref="C39:C40"/>
    <mergeCell ref="A1:C1"/>
    <mergeCell ref="A2:C2"/>
    <mergeCell ref="A43:C43"/>
    <mergeCell ref="A39:A40"/>
    <mergeCell ref="C12:C13"/>
    <mergeCell ref="C14:C16"/>
    <mergeCell ref="C17:C19"/>
    <mergeCell ref="C20:C21"/>
    <mergeCell ref="C25:C26"/>
    <mergeCell ref="C27:C28"/>
    <mergeCell ref="C29:C31"/>
    <mergeCell ref="C32:C34"/>
    <mergeCell ref="C35:C36"/>
    <mergeCell ref="A25:A26"/>
    <mergeCell ref="A27:A28"/>
    <mergeCell ref="A29:A31"/>
    <mergeCell ref="A32:A34"/>
    <mergeCell ref="A35:A36"/>
    <mergeCell ref="A37:A38"/>
    <mergeCell ref="A10:C10"/>
    <mergeCell ref="A23:C23"/>
    <mergeCell ref="A12:A13"/>
    <mergeCell ref="A14:A16"/>
    <mergeCell ref="A17:A19"/>
    <mergeCell ref="A20:A21"/>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8E6C16-FB5D-46C9-AA2B-722BBB186B77}">
  <ds:schemaRefs>
    <ds:schemaRef ds:uri="http://schemas.microsoft.com/office/2006/metadata/properties"/>
    <ds:schemaRef ds:uri="11d3c428-8210-4c3b-8aa7-a14bd851f65b"/>
    <ds:schemaRef ds:uri="5dff6e49-51ae-4256-895c-23ad778dfc2f"/>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D5F45BE-CB31-4D7B-BF42-9E0714CA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Loan and Forgiveness Worksheet</vt:lpstr>
      <vt:lpstr>Required Documentation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Noack, Kristen</cp:lastModifiedBy>
  <cp:lastPrinted>2020-03-28T19:58:40Z</cp:lastPrinted>
  <dcterms:created xsi:type="dcterms:W3CDTF">2020-03-27T12:57:36Z</dcterms:created>
  <dcterms:modified xsi:type="dcterms:W3CDTF">2020-04-03T13:28:05Z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